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<sst xmlns="http://schemas.openxmlformats.org/spreadsheetml/2006/main" count="16" uniqueCount="11">
  <si>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w</t>
  </si>
  <si>
    <t>Z</t>
  </si>
  <si>
    <t>Z0</t>
  </si>
  <si>
    <t>[Ω]</t>
  </si>
  <si>
    <t>Zk</t>
  </si>
  <si>
    <t>R</t>
  </si>
  <si>
    <t>G</t>
  </si>
  <si>
    <t>|Z0|</t>
  </si>
  <si>
    <t>|Zk|</t>
  </si>
  <si>
    <t>jZk</t>
  </si>
  <si>
    <r>
      <t>j</t>
    </r>
    <r>
      <rPr>
        <sz val="10"/>
        <rFont val="Arial"/>
        <family val="2"/>
      </rPr>
      <t>Zk</t>
    </r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</si>
</sst>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perscript"/>
      <sz val="9.25"/>
      <name val="Arial"/>
      <family val="0"/>
    </font>
    <font>
      <sz val="9.25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Sheet1!$B$3:$B$24</c:f>
              <c:numCache/>
            </c:numRef>
          </c:xVal>
          <c:yVal>
            <c:numRef>
              <c:f>Sheet1!$C$3:$C$24</c:f>
              <c:numCache/>
            </c:numRef>
          </c:yVal>
          <c:smooth val="1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numFmt formatCode="General"/>
            </c:trendlineLbl>
          </c:trendline>
          <c:xVal>
            <c:numRef>
              <c:f>Sheet1!$B$3:$B$24</c:f>
              <c:numCache/>
            </c:numRef>
          </c:xVal>
          <c:yVal>
            <c:numRef>
              <c:f>Sheet1!$D$3:$D$24</c:f>
              <c:numCache/>
            </c:numRef>
          </c:yVal>
          <c:smooth val="1"/>
        </c:ser>
        <c:axId val="29443464"/>
        <c:axId val="63664585"/>
      </c:scatterChart>
      <c:valAx>
        <c:axId val="2944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64585"/>
        <c:crosses val="autoZero"/>
        <c:crossBetween val="midCat"/>
        <c:dispUnits/>
      </c:valAx>
      <c:valAx>
        <c:axId val="63664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3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Sheet1!$E$53</c:f>
              <c:strCache>
                <c:ptCount val="1"/>
                <c:pt idx="0">
                  <c:v>|Z0|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Sheet1!$B$54:$B$63</c:f>
              <c:numCache/>
            </c:numRef>
          </c:xVal>
          <c:yVal>
            <c:numRef>
              <c:f>Sheet1!$E$54:$E$63</c:f>
              <c:numCache/>
            </c:numRef>
          </c:yVal>
          <c:smooth val="1"/>
        </c:ser>
        <c:ser>
          <c:idx val="1"/>
          <c:order val="1"/>
          <c:tx>
            <c:strRef>
              <c:f>Sheet1!$G$53</c:f>
              <c:strCache>
                <c:ptCount val="1"/>
                <c:pt idx="0">
                  <c:v>|Zk|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Sheet1!$B$54:$B$63</c:f>
              <c:numCache/>
            </c:numRef>
          </c:xVal>
          <c:yVal>
            <c:numRef>
              <c:f>Sheet1!$G$54:$G$63</c:f>
              <c:numCache/>
            </c:numRef>
          </c:yVal>
          <c:smooth val="1"/>
        </c:ser>
        <c:axId val="36110354"/>
        <c:axId val="56557731"/>
      </c:scatterChart>
      <c:valAx>
        <c:axId val="36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7731"/>
        <c:crosses val="autoZero"/>
        <c:crossBetween val="midCat"/>
        <c:dispUnits/>
      </c:valAx>
      <c:valAx>
        <c:axId val="56557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10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Sheet1!$F$53</c:f>
              <c:strCache>
                <c:ptCount val="1"/>
                <c:pt idx="0">
                  <c:v>jZk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Sheet1!$B$54:$B$63</c:f>
              <c:numCache/>
            </c:numRef>
          </c:xVal>
          <c:yVal>
            <c:numRef>
              <c:f>Sheet1!$F$54:$F$63</c:f>
              <c:numCache/>
            </c:numRef>
          </c:yVal>
          <c:smooth val="1"/>
        </c:ser>
        <c:ser>
          <c:idx val="1"/>
          <c:order val="1"/>
          <c:tx>
            <c:strRef>
              <c:f>Sheet1!$H$53</c:f>
              <c:strCache>
                <c:ptCount val="1"/>
                <c:pt idx="0">
                  <c:v>jZk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Sheet1!$B$54:$B$63</c:f>
              <c:numCache/>
            </c:numRef>
          </c:xVal>
          <c:yVal>
            <c:numRef>
              <c:f>Sheet1!$H$54:$H$63</c:f>
              <c:numCache/>
            </c:numRef>
          </c:yVal>
          <c:smooth val="1"/>
        </c:ser>
        <c:axId val="39257532"/>
        <c:axId val="17773469"/>
      </c:scatterChart>
      <c:valAx>
        <c:axId val="392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73469"/>
        <c:crosses val="autoZero"/>
        <c:crossBetween val="midCat"/>
        <c:dispUnits/>
      </c:valAx>
      <c:valAx>
        <c:axId val="17773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7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26</xdr:row>
      <xdr:rowOff>9525</xdr:rowOff>
    </xdr:from>
    <xdr:to>
      <xdr:col>12</xdr:col>
      <xdr:colOff>114300</xdr:colOff>
      <xdr:row>51</xdr:row>
      <xdr:rowOff>28575</xdr:rowOff>
    </xdr:to>
    <xdr:graphicFrame>
      <xdr:nvGraphicFramePr>
        <xdr:cNvPr id="1" name="Chart 6"/>
        <xdr:cNvGraphicFramePr/>
      </xdr:nvGraphicFramePr>
      <xdr:xfrm>
        <a:off x="3400425" y="4219575"/>
        <a:ext cx="47625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56</xdr:row>
      <xdr:rowOff>47625</xdr:rowOff>
    </xdr:from>
    <xdr:to>
      <xdr:col>16</xdr:col>
      <xdr:colOff>219075</xdr:colOff>
      <xdr:row>76</xdr:row>
      <xdr:rowOff>47625</xdr:rowOff>
    </xdr:to>
    <xdr:graphicFrame>
      <xdr:nvGraphicFramePr>
        <xdr:cNvPr id="2" name="Chart 7"/>
        <xdr:cNvGraphicFramePr/>
      </xdr:nvGraphicFramePr>
      <xdr:xfrm>
        <a:off x="5619750" y="9115425"/>
        <a:ext cx="50863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238125</xdr:colOff>
      <xdr:row>69</xdr:row>
      <xdr:rowOff>76200</xdr:rowOff>
    </xdr:from>
    <xdr:to>
      <xdr:col>10</xdr:col>
      <xdr:colOff>333375</xdr:colOff>
      <xdr:row>89</xdr:row>
      <xdr:rowOff>76200</xdr:rowOff>
    </xdr:to>
    <xdr:graphicFrame>
      <xdr:nvGraphicFramePr>
        <xdr:cNvPr id="3" name="Chart 8"/>
        <xdr:cNvGraphicFramePr/>
      </xdr:nvGraphicFramePr>
      <xdr:xfrm>
        <a:off x="1571625" y="11249025"/>
        <a:ext cx="50863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5"/>
  <sheetViews>
    <sheetView tabSelected="1" zoomScale="115" zoomScaleNormal="115" workbookViewId="0" topLeftCell="A53">
      <selection activeCell="G68" sqref="G68"/>
    </sheetView>
  </sheetViews>
  <sheetFormatPr defaultColWidth="9.140625" defaultRowHeight="12.75"/>
  <cols>
    <col min="1" max="1" width="9.140625" style="4" customWidth="1"/>
    <col min="2" max="2" width="10.8515625" style="4" customWidth="1"/>
    <col min="3" max="3" width="8.57421875" style="5" customWidth="1"/>
    <col min="4" max="4" width="8.57421875" style="11" customWidth="1"/>
    <col min="5" max="5" width="13.57421875" style="4" customWidth="1"/>
    <col min="6" max="6" width="7.57421875" style="4" bestFit="1" customWidth="1"/>
    <col min="7" max="10" width="9.140625" style="4" customWidth="1"/>
    <col min="11" max="11" width="13.7109375" style="13" customWidth="1"/>
    <col min="12" max="12" width="12.140625" style="6" bestFit="1" customWidth="1"/>
    <col min="13" max="13" width="9.140625" style="14" customWidth="1"/>
    <col min="14" max="16384" width="9.140625" style="4" customWidth="1"/>
  </cols>
  <sheetData>
    <row r="2" spans="2:7" ht="12.75">
      <c r="B2" s="2" t="s">
        <v>0</v>
      </c>
      <c r="C2" s="9" t="s">
        <v>5</v>
      </c>
      <c r="D2" s="10" t="s">
        <v>6</v>
      </c>
      <c r="E2" s="3" t="s">
        <v>1</v>
      </c>
      <c r="F2" s="3" t="s">
        <v>2</v>
      </c>
      <c r="G2" s="4" t="s">
        <v>4</v>
      </c>
    </row>
    <row r="3" spans="5:7" ht="12.75">
      <c r="E3" s="4" t="s">
        <v>3</v>
      </c>
      <c r="F3" s="4" t="s">
        <v>3</v>
      </c>
      <c r="G3" s="4" t="s">
        <v>3</v>
      </c>
    </row>
    <row r="5" spans="2:14" ht="12.75">
      <c r="B5" s="7">
        <v>1884.9555921538758</v>
      </c>
      <c r="C5" s="1">
        <v>28.8</v>
      </c>
      <c r="D5" s="12">
        <v>0.262</v>
      </c>
      <c r="E5" s="8">
        <v>930.004367534709</v>
      </c>
      <c r="F5" s="8">
        <v>1433.7</v>
      </c>
      <c r="G5" s="4">
        <v>288.4</v>
      </c>
      <c r="K5" s="13">
        <f>-2*10^-16*B5+5*10^-10*B5^2+0.0001*B5-0.2144</f>
        <v>-0.02412791199279332</v>
      </c>
      <c r="L5" s="6">
        <f aca="true" t="shared" si="0" ref="L5:L24">(K5-D5)/D5*100</f>
        <v>-109.2091267148066</v>
      </c>
      <c r="M5" s="14">
        <f>2*10^-11*B5+4*10^-5*B5+28.07</f>
        <v>28.145398261385267</v>
      </c>
      <c r="N5" s="6">
        <f>(M5-C5)/C5*100</f>
        <v>-2.2729227035233794</v>
      </c>
    </row>
    <row r="6" spans="2:14" ht="12.75">
      <c r="B6" s="7">
        <v>3769.9111843077517</v>
      </c>
      <c r="C6" s="1">
        <v>28.8</v>
      </c>
      <c r="D6" s="12">
        <v>0.438</v>
      </c>
      <c r="E6" s="8">
        <v>720.565045107038</v>
      </c>
      <c r="F6" s="8">
        <v>716.2558</v>
      </c>
      <c r="G6" s="4">
        <v>289.8</v>
      </c>
      <c r="K6" s="13">
        <f aca="true" t="shared" si="1" ref="K6:K24">-2*10^-16*B6+5*10^-10*B6^2+0.0001*B6-0.2144</f>
        <v>0.16969723359880554</v>
      </c>
      <c r="L6" s="6">
        <f t="shared" si="0"/>
        <v>-61.2563393610033</v>
      </c>
      <c r="M6" s="14">
        <f aca="true" t="shared" si="2" ref="M6:M24">2*10^-11*B6+4*10^-5*B6+28.07</f>
        <v>28.220796522770534</v>
      </c>
      <c r="N6" s="6">
        <f aca="true" t="shared" si="3" ref="N6:N24">(M6-C6)/C6*100</f>
        <v>-2.0111231848245357</v>
      </c>
    </row>
    <row r="7" spans="2:14" ht="12.75">
      <c r="B7" s="7">
        <v>5654.8667764616275</v>
      </c>
      <c r="C7" s="1">
        <v>28.8</v>
      </c>
      <c r="D7" s="12">
        <v>0.71</v>
      </c>
      <c r="E7" s="8">
        <v>570.01610714402</v>
      </c>
      <c r="F7" s="8">
        <v>477.0164</v>
      </c>
      <c r="G7" s="4">
        <v>292</v>
      </c>
      <c r="K7" s="13">
        <f t="shared" si="1"/>
        <v>0.3670754367747965</v>
      </c>
      <c r="L7" s="6">
        <f t="shared" si="0"/>
        <v>-48.299234257070914</v>
      </c>
      <c r="M7" s="14">
        <f t="shared" si="2"/>
        <v>28.2961947841558</v>
      </c>
      <c r="N7" s="6">
        <f t="shared" si="3"/>
        <v>-1.7493236661256917</v>
      </c>
    </row>
    <row r="8" spans="2:14" ht="12.75">
      <c r="B8" s="7">
        <v>8168.140899333462</v>
      </c>
      <c r="C8" s="1">
        <v>28.8</v>
      </c>
      <c r="D8" s="12">
        <v>1.08</v>
      </c>
      <c r="E8" s="8">
        <v>466.016491927391</v>
      </c>
      <c r="F8" s="8">
        <v>329.9511</v>
      </c>
      <c r="G8" s="4">
        <v>296.1</v>
      </c>
      <c r="K8" s="13">
        <f t="shared" si="1"/>
        <v>0.6357733528073947</v>
      </c>
      <c r="L8" s="6">
        <f t="shared" si="0"/>
        <v>-41.132096962278275</v>
      </c>
      <c r="M8" s="14">
        <f t="shared" si="2"/>
        <v>28.396725799336156</v>
      </c>
      <c r="N8" s="6">
        <f t="shared" si="3"/>
        <v>-1.4002576411939038</v>
      </c>
    </row>
    <row r="9" spans="2:14" ht="12.75">
      <c r="B9" s="7">
        <v>9424.77796076938</v>
      </c>
      <c r="C9" s="1">
        <v>28.8</v>
      </c>
      <c r="D9" s="12">
        <v>1.47</v>
      </c>
      <c r="E9" s="8">
        <v>404.306567572299</v>
      </c>
      <c r="F9" s="8">
        <v>286.098</v>
      </c>
      <c r="G9" s="4">
        <v>298.4</v>
      </c>
      <c r="K9" s="13">
        <f t="shared" si="1"/>
        <v>0.7724910158799551</v>
      </c>
      <c r="L9" s="6">
        <f t="shared" si="0"/>
        <v>-47.44959075646564</v>
      </c>
      <c r="M9" s="14">
        <f t="shared" si="2"/>
        <v>28.446991306926336</v>
      </c>
      <c r="N9" s="6">
        <f t="shared" si="3"/>
        <v>-1.2257246287280037</v>
      </c>
    </row>
    <row r="10" spans="2:14" ht="12.75">
      <c r="B10" s="7">
        <v>12566.370614359172</v>
      </c>
      <c r="C10" s="1">
        <v>29</v>
      </c>
      <c r="D10" s="12">
        <v>1.9</v>
      </c>
      <c r="E10" s="8">
        <v>362.774226040484</v>
      </c>
      <c r="F10" s="8">
        <v>216.181</v>
      </c>
      <c r="G10" s="4">
        <v>305.4</v>
      </c>
      <c r="K10" s="13">
        <f t="shared" si="1"/>
        <v>1.1211938966421189</v>
      </c>
      <c r="L10" s="6">
        <f t="shared" si="0"/>
        <v>-40.98979491357269</v>
      </c>
      <c r="M10" s="14">
        <f t="shared" si="2"/>
        <v>28.57265507590178</v>
      </c>
      <c r="N10" s="6">
        <f t="shared" si="3"/>
        <v>-1.4736031865455919</v>
      </c>
    </row>
    <row r="11" spans="2:14" ht="12.75">
      <c r="B11" s="7">
        <v>15707.963267948966</v>
      </c>
      <c r="C11" s="1">
        <v>29.2</v>
      </c>
      <c r="D11" s="12">
        <v>2.22</v>
      </c>
      <c r="E11" s="8">
        <v>332.373053609477</v>
      </c>
      <c r="F11" s="8">
        <v>176.7211</v>
      </c>
      <c r="G11" s="4">
        <v>309.5</v>
      </c>
      <c r="K11" s="13">
        <f t="shared" si="1"/>
        <v>1.4797663818053723</v>
      </c>
      <c r="L11" s="6">
        <f t="shared" si="0"/>
        <v>-33.343856675433685</v>
      </c>
      <c r="M11" s="14">
        <f t="shared" si="2"/>
        <v>28.698318844877225</v>
      </c>
      <c r="N11" s="6">
        <f t="shared" si="3"/>
        <v>-1.7180861476807352</v>
      </c>
    </row>
    <row r="12" spans="2:14" ht="12.75">
      <c r="B12" s="7">
        <v>18849.55592153876</v>
      </c>
      <c r="C12" s="1">
        <v>29.3</v>
      </c>
      <c r="D12" s="12">
        <v>2.93</v>
      </c>
      <c r="E12" s="8">
        <v>299.282851335584</v>
      </c>
      <c r="F12" s="8">
        <v>153.5503</v>
      </c>
      <c r="G12" s="4">
        <v>307.7</v>
      </c>
      <c r="K12" s="13">
        <f t="shared" si="1"/>
        <v>1.8482084713697144</v>
      </c>
      <c r="L12" s="6">
        <f t="shared" si="0"/>
        <v>-36.921212581238414</v>
      </c>
      <c r="M12" s="14">
        <f t="shared" si="2"/>
        <v>28.82398261385267</v>
      </c>
      <c r="N12" s="6">
        <f t="shared" si="3"/>
        <v>-1.6246327172263815</v>
      </c>
    </row>
    <row r="13" spans="2:14" ht="12.75">
      <c r="B13" s="7">
        <v>37699.11184307752</v>
      </c>
      <c r="C13" s="1">
        <v>29.5</v>
      </c>
      <c r="D13" s="12">
        <v>4.99</v>
      </c>
      <c r="E13" s="8">
        <v>237.610460097183</v>
      </c>
      <c r="F13" s="8">
        <v>162.3699</v>
      </c>
      <c r="G13" s="4">
        <v>186.3</v>
      </c>
      <c r="K13" s="13">
        <f t="shared" si="1"/>
        <v>4.266122701178645</v>
      </c>
      <c r="L13" s="6">
        <f t="shared" si="0"/>
        <v>-14.506559094616334</v>
      </c>
      <c r="M13" s="14">
        <f t="shared" si="2"/>
        <v>29.577965227705338</v>
      </c>
      <c r="N13" s="6">
        <f t="shared" si="3"/>
        <v>0.264288907475722</v>
      </c>
    </row>
    <row r="14" spans="2:14" ht="12.75">
      <c r="B14" s="7">
        <v>94247.7796076938</v>
      </c>
      <c r="C14" s="1">
        <v>30.8</v>
      </c>
      <c r="D14" s="12">
        <v>12.1</v>
      </c>
      <c r="E14" s="8">
        <v>184.028950269193</v>
      </c>
      <c r="F14" s="8">
        <v>134.4357</v>
      </c>
      <c r="G14" s="4">
        <v>173.7</v>
      </c>
      <c r="K14" s="13">
        <f t="shared" si="1"/>
        <v>13.651699941240741</v>
      </c>
      <c r="L14" s="6">
        <f t="shared" si="0"/>
        <v>12.823966456535056</v>
      </c>
      <c r="M14" s="14">
        <f t="shared" si="2"/>
        <v>31.839913069263346</v>
      </c>
      <c r="N14" s="6">
        <f t="shared" si="3"/>
        <v>3.376341133971901</v>
      </c>
    </row>
    <row r="15" spans="2:14" ht="12.75">
      <c r="B15" s="7">
        <v>157079.63267948964</v>
      </c>
      <c r="C15" s="1">
        <v>33</v>
      </c>
      <c r="D15" s="12">
        <v>27.1</v>
      </c>
      <c r="E15" s="8">
        <v>158.36925705778</v>
      </c>
      <c r="F15" s="8">
        <v>148.0631</v>
      </c>
      <c r="G15" s="4">
        <v>150.97</v>
      </c>
      <c r="K15" s="13">
        <f t="shared" si="1"/>
        <v>27.830568769279243</v>
      </c>
      <c r="L15" s="6">
        <f t="shared" si="0"/>
        <v>2.6958257168975686</v>
      </c>
      <c r="M15" s="14">
        <f t="shared" si="2"/>
        <v>34.353188448772244</v>
      </c>
      <c r="N15" s="6">
        <f t="shared" si="3"/>
        <v>4.100571056885586</v>
      </c>
    </row>
    <row r="16" spans="2:14" ht="12.75">
      <c r="B16" s="7">
        <v>219911.4857512855</v>
      </c>
      <c r="C16" s="1">
        <v>37</v>
      </c>
      <c r="D16" s="12">
        <v>48.3</v>
      </c>
      <c r="E16" s="8">
        <v>151.921158389845</v>
      </c>
      <c r="F16" s="8">
        <v>159.6556</v>
      </c>
      <c r="G16" s="4">
        <v>138.38</v>
      </c>
      <c r="K16" s="13">
        <f t="shared" si="1"/>
        <v>45.9572793577535</v>
      </c>
      <c r="L16" s="6">
        <f t="shared" si="0"/>
        <v>-4.8503532965766</v>
      </c>
      <c r="M16" s="14">
        <f t="shared" si="2"/>
        <v>36.866463828281134</v>
      </c>
      <c r="N16" s="6">
        <f t="shared" si="3"/>
        <v>-0.36090857221315165</v>
      </c>
    </row>
    <row r="17" spans="2:14" ht="12.75">
      <c r="B17" s="7">
        <v>282743.3388230814</v>
      </c>
      <c r="C17" s="1">
        <v>41.8</v>
      </c>
      <c r="D17" s="12">
        <v>71.2</v>
      </c>
      <c r="E17" s="8">
        <v>149.38803795788</v>
      </c>
      <c r="F17" s="8">
        <v>162.5079</v>
      </c>
      <c r="G17" s="4">
        <v>135.29</v>
      </c>
      <c r="K17" s="13">
        <f t="shared" si="1"/>
        <v>68.0318317066635</v>
      </c>
      <c r="L17" s="6">
        <f t="shared" si="0"/>
        <v>-4.4496745692928465</v>
      </c>
      <c r="M17" s="14">
        <f t="shared" si="2"/>
        <v>39.37973920779003</v>
      </c>
      <c r="N17" s="6">
        <f t="shared" si="3"/>
        <v>-5.790097589019058</v>
      </c>
    </row>
    <row r="18" spans="2:14" ht="12.75">
      <c r="B18" s="7">
        <v>345575.19189487724</v>
      </c>
      <c r="C18" s="1">
        <v>46.7</v>
      </c>
      <c r="D18" s="12">
        <v>95.8</v>
      </c>
      <c r="E18" s="8">
        <v>148.080292286337</v>
      </c>
      <c r="F18" s="8">
        <v>159.3446</v>
      </c>
      <c r="G18" s="4">
        <v>137.6</v>
      </c>
      <c r="K18" s="13">
        <f t="shared" si="1"/>
        <v>94.05422581600924</v>
      </c>
      <c r="L18" s="6">
        <f t="shared" si="0"/>
        <v>-1.822311256775325</v>
      </c>
      <c r="M18" s="14">
        <f t="shared" si="2"/>
        <v>41.89301458729893</v>
      </c>
      <c r="N18" s="6">
        <f t="shared" si="3"/>
        <v>-10.29333064818217</v>
      </c>
    </row>
    <row r="19" spans="2:14" ht="12.75">
      <c r="B19" s="7">
        <v>408407.04496667313</v>
      </c>
      <c r="C19" s="1">
        <v>50.9</v>
      </c>
      <c r="D19" s="12">
        <v>115.1</v>
      </c>
      <c r="E19" s="8">
        <v>147.384448943839</v>
      </c>
      <c r="F19" s="8">
        <v>154.7048</v>
      </c>
      <c r="G19" s="4">
        <v>141.44</v>
      </c>
      <c r="K19" s="13">
        <f t="shared" si="1"/>
        <v>124.02446168579071</v>
      </c>
      <c r="L19" s="6">
        <f t="shared" si="0"/>
        <v>7.753659153597496</v>
      </c>
      <c r="M19" s="14">
        <f t="shared" si="2"/>
        <v>44.406289966807826</v>
      </c>
      <c r="N19" s="6">
        <f t="shared" si="3"/>
        <v>-12.757780025917825</v>
      </c>
    </row>
    <row r="20" spans="2:14" ht="12.75">
      <c r="B20" s="7">
        <v>471238.89803846896</v>
      </c>
      <c r="C20" s="1">
        <v>55.1</v>
      </c>
      <c r="D20" s="12">
        <v>144.1</v>
      </c>
      <c r="E20" s="8">
        <v>146.930139247481</v>
      </c>
      <c r="F20" s="8">
        <v>150.2584</v>
      </c>
      <c r="G20" s="4">
        <v>145.42</v>
      </c>
      <c r="K20" s="13">
        <f t="shared" si="1"/>
        <v>157.94253931600792</v>
      </c>
      <c r="L20" s="6">
        <f t="shared" si="0"/>
        <v>9.606203550317787</v>
      </c>
      <c r="M20" s="14">
        <f t="shared" si="2"/>
        <v>46.919565346316716</v>
      </c>
      <c r="N20" s="6">
        <f t="shared" si="3"/>
        <v>-14.846523872383457</v>
      </c>
    </row>
    <row r="21" spans="2:14" ht="12.75">
      <c r="B21" s="7">
        <v>534070.7511102648</v>
      </c>
      <c r="C21" s="1">
        <v>58.2</v>
      </c>
      <c r="D21" s="12">
        <v>171</v>
      </c>
      <c r="E21" s="8">
        <v>146.613593252304</v>
      </c>
      <c r="F21" s="8">
        <v>147.2274</v>
      </c>
      <c r="G21" s="4">
        <v>148.2</v>
      </c>
      <c r="K21" s="13">
        <f t="shared" si="1"/>
        <v>195.80845870666087</v>
      </c>
      <c r="L21" s="6">
        <f t="shared" si="0"/>
        <v>14.507870588690569</v>
      </c>
      <c r="M21" s="14">
        <f t="shared" si="2"/>
        <v>49.43284072582561</v>
      </c>
      <c r="N21" s="6">
        <f t="shared" si="3"/>
        <v>-15.063847550127814</v>
      </c>
    </row>
    <row r="22" spans="2:14" ht="12.75">
      <c r="B22" s="7">
        <v>596902.6041820607</v>
      </c>
      <c r="C22" s="1">
        <v>62.3</v>
      </c>
      <c r="D22" s="12">
        <v>205</v>
      </c>
      <c r="E22" s="8">
        <v>146.342056815759</v>
      </c>
      <c r="F22" s="8">
        <v>145.7078</v>
      </c>
      <c r="G22" s="4">
        <v>149.64</v>
      </c>
      <c r="K22" s="13">
        <f t="shared" si="1"/>
        <v>237.6222198577496</v>
      </c>
      <c r="L22" s="6">
        <f t="shared" si="0"/>
        <v>15.913277979390047</v>
      </c>
      <c r="M22" s="14">
        <f t="shared" si="2"/>
        <v>51.94611610533451</v>
      </c>
      <c r="N22" s="6">
        <f t="shared" si="3"/>
        <v>-16.619396299623574</v>
      </c>
    </row>
    <row r="23" spans="2:14" ht="12.75">
      <c r="B23" s="7">
        <v>659734.4572538566</v>
      </c>
      <c r="C23" s="1">
        <v>65.8</v>
      </c>
      <c r="D23" s="12">
        <v>238</v>
      </c>
      <c r="E23" s="8">
        <v>146.171546331799</v>
      </c>
      <c r="F23" s="8">
        <v>145.382</v>
      </c>
      <c r="G23" s="4">
        <v>149.86</v>
      </c>
      <c r="K23" s="13">
        <f t="shared" si="1"/>
        <v>283.3838227692741</v>
      </c>
      <c r="L23" s="6">
        <f t="shared" si="0"/>
        <v>19.068833096333655</v>
      </c>
      <c r="M23" s="14">
        <f t="shared" si="2"/>
        <v>54.45939148484341</v>
      </c>
      <c r="N23" s="6">
        <f t="shared" si="3"/>
        <v>-17.234967348262295</v>
      </c>
    </row>
    <row r="24" spans="2:14" ht="12.75">
      <c r="B24" s="7">
        <v>722566.3103256524</v>
      </c>
      <c r="C24" s="1">
        <v>69</v>
      </c>
      <c r="D24" s="12">
        <v>272</v>
      </c>
      <c r="E24" s="8">
        <v>146.023196951148</v>
      </c>
      <c r="F24" s="8">
        <v>145.7909</v>
      </c>
      <c r="G24" s="4">
        <v>149.36</v>
      </c>
      <c r="K24" s="13">
        <f t="shared" si="1"/>
        <v>333.0932674412342</v>
      </c>
      <c r="L24" s="6">
        <f t="shared" si="0"/>
        <v>22.46076008868905</v>
      </c>
      <c r="M24" s="14">
        <f t="shared" si="2"/>
        <v>56.972666864352306</v>
      </c>
      <c r="N24" s="6">
        <f t="shared" si="3"/>
        <v>-17.43091758789521</v>
      </c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15"/>
    </row>
    <row r="52" ht="12.75">
      <c r="D52" s="15"/>
    </row>
    <row r="53" spans="2:8" ht="12.75">
      <c r="B53" s="4" t="s">
        <v>0</v>
      </c>
      <c r="C53" s="5" t="s">
        <v>5</v>
      </c>
      <c r="D53" s="15" t="s">
        <v>6</v>
      </c>
      <c r="E53" s="4" t="s">
        <v>7</v>
      </c>
      <c r="F53" s="17" t="s">
        <v>10</v>
      </c>
      <c r="G53" s="4" t="s">
        <v>8</v>
      </c>
      <c r="H53" s="17" t="s">
        <v>9</v>
      </c>
    </row>
    <row r="54" spans="2:8" ht="12.75">
      <c r="B54" s="16">
        <v>90000</v>
      </c>
      <c r="C54" s="5">
        <v>31.85</v>
      </c>
      <c r="D54" s="15">
        <v>12.78</v>
      </c>
      <c r="E54" s="15">
        <v>264.72</v>
      </c>
      <c r="F54" s="4">
        <v>-2.627</v>
      </c>
      <c r="G54" s="4">
        <v>89.33</v>
      </c>
      <c r="H54" s="4">
        <v>-21</v>
      </c>
    </row>
    <row r="55" spans="2:8" ht="12.75">
      <c r="B55" s="16">
        <v>140000</v>
      </c>
      <c r="C55" s="5">
        <v>34.06</v>
      </c>
      <c r="D55" s="15">
        <v>23.06</v>
      </c>
      <c r="E55" s="15">
        <v>91.61</v>
      </c>
      <c r="F55" s="15">
        <v>-13.86</v>
      </c>
      <c r="G55" s="4">
        <v>246.7</v>
      </c>
      <c r="H55" s="19">
        <v>-2.8</v>
      </c>
    </row>
    <row r="56" spans="2:8" ht="12.75">
      <c r="B56" s="16">
        <v>180000</v>
      </c>
      <c r="C56" s="5">
        <v>35.93</v>
      </c>
      <c r="D56" s="15">
        <v>32.9</v>
      </c>
      <c r="E56" s="15">
        <v>208.45</v>
      </c>
      <c r="F56" s="4">
        <v>10.81</v>
      </c>
      <c r="G56" s="4">
        <v>106.89</v>
      </c>
      <c r="H56" s="18">
        <v>-21.53</v>
      </c>
    </row>
    <row r="57" spans="2:8" ht="12.75">
      <c r="B57" s="16">
        <v>240000</v>
      </c>
      <c r="C57" s="5">
        <v>38.8</v>
      </c>
      <c r="D57" s="15">
        <v>50.02</v>
      </c>
      <c r="E57" s="15">
        <v>99.46</v>
      </c>
      <c r="F57" s="4">
        <v>-4.71</v>
      </c>
      <c r="G57" s="4">
        <v>221.78</v>
      </c>
      <c r="H57" s="18">
        <v>-6.38</v>
      </c>
    </row>
    <row r="58" spans="2:8" ht="12.75">
      <c r="B58" s="16">
        <v>280000</v>
      </c>
      <c r="C58" s="5">
        <v>40.85</v>
      </c>
      <c r="D58" s="15">
        <v>62.67</v>
      </c>
      <c r="E58" s="15">
        <v>203.25</v>
      </c>
      <c r="F58" s="4">
        <v>5.06</v>
      </c>
      <c r="G58" s="4">
        <v>108.138</v>
      </c>
      <c r="H58" s="18">
        <v>-15.06</v>
      </c>
    </row>
    <row r="59" spans="2:8" ht="12.75">
      <c r="B59" s="16">
        <v>340000</v>
      </c>
      <c r="C59" s="5">
        <v>44.01</v>
      </c>
      <c r="D59" s="15">
        <v>83.93</v>
      </c>
      <c r="E59" s="15">
        <v>109.59</v>
      </c>
      <c r="F59" s="4">
        <v>0.487</v>
      </c>
      <c r="G59" s="4">
        <v>199.848</v>
      </c>
      <c r="H59" s="18">
        <v>-9.29</v>
      </c>
    </row>
    <row r="60" spans="2:8" ht="12.75">
      <c r="B60" s="16">
        <v>380000</v>
      </c>
      <c r="C60" s="5">
        <v>46.17</v>
      </c>
      <c r="D60" s="15">
        <v>99.06</v>
      </c>
      <c r="E60" s="15">
        <v>194.03</v>
      </c>
      <c r="F60" s="4">
        <v>0.059</v>
      </c>
      <c r="G60" s="4">
        <v>112.709</v>
      </c>
      <c r="H60" s="18">
        <v>-8.29</v>
      </c>
    </row>
    <row r="61" spans="2:8" ht="12.75">
      <c r="B61" s="16">
        <v>440000</v>
      </c>
      <c r="C61" s="5">
        <v>49.56</v>
      </c>
      <c r="D61" s="15">
        <v>123.74</v>
      </c>
      <c r="E61" s="15">
        <v>120.12</v>
      </c>
      <c r="F61" s="4">
        <v>2.994</v>
      </c>
      <c r="G61" s="4">
        <v>181.77</v>
      </c>
      <c r="H61" s="18">
        <v>-10.579</v>
      </c>
    </row>
    <row r="62" spans="2:8" ht="12.75">
      <c r="B62" s="16">
        <v>480000</v>
      </c>
      <c r="C62" s="5">
        <v>51.88</v>
      </c>
      <c r="D62" s="15">
        <v>140.88</v>
      </c>
      <c r="E62" s="15">
        <v>182.996</v>
      </c>
      <c r="F62" s="4">
        <v>-3.434</v>
      </c>
      <c r="G62" s="4">
        <v>119.223</v>
      </c>
      <c r="H62" s="18">
        <v>-3.808</v>
      </c>
    </row>
    <row r="63" spans="2:8" ht="12.75">
      <c r="B63" s="16">
        <v>530000</v>
      </c>
      <c r="C63" s="5">
        <v>54.9</v>
      </c>
      <c r="D63" s="15">
        <v>163.6</v>
      </c>
      <c r="E63" s="15">
        <v>122.77</v>
      </c>
      <c r="F63" s="4">
        <v>-2.299</v>
      </c>
      <c r="G63" s="4">
        <v>177.57</v>
      </c>
      <c r="H63" s="18">
        <v>-4.599</v>
      </c>
    </row>
    <row r="64" ht="12.75">
      <c r="D64" s="13"/>
    </row>
    <row r="65" ht="12.75">
      <c r="D65" s="1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koliba</cp:lastModifiedBy>
  <dcterms:created xsi:type="dcterms:W3CDTF">1996-10-14T23:33:28Z</dcterms:created>
  <dcterms:modified xsi:type="dcterms:W3CDTF">2008-11-02T20:11:48Z</dcterms:modified>
  <cp:category/>
  <cp:version/>
  <cp:contentType/>
  <cp:contentStatus/>
</cp:coreProperties>
</file>