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1725" windowWidth="21075" windowHeight="978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2"/>
  <c r="D3"/>
  <c r="D4"/>
  <c r="D5"/>
  <c r="D6"/>
  <c r="D7"/>
  <c r="D8"/>
  <c r="D9"/>
  <c r="D10"/>
  <c r="D11"/>
  <c r="D2"/>
  <c r="C3"/>
  <c r="C4"/>
  <c r="C5"/>
  <c r="C6"/>
  <c r="C7"/>
  <c r="C8"/>
  <c r="C9"/>
  <c r="C10"/>
  <c r="C11"/>
  <c r="C2"/>
  <c r="B3"/>
  <c r="B4"/>
  <c r="B5"/>
  <c r="B6"/>
  <c r="B7"/>
  <c r="B8"/>
  <c r="B9"/>
  <c r="B10"/>
  <c r="B11"/>
  <c r="B2"/>
</calcChain>
</file>

<file path=xl/sharedStrings.xml><?xml version="1.0" encoding="utf-8"?>
<sst xmlns="http://schemas.openxmlformats.org/spreadsheetml/2006/main" count="7" uniqueCount="7">
  <si>
    <t>t [°C]</t>
  </si>
  <si>
    <t>T [K]</t>
  </si>
  <si>
    <t>T^4/10^10</t>
  </si>
  <si>
    <t>(T^4-Tok^4)/10^10</t>
  </si>
  <si>
    <t>U [V]</t>
  </si>
  <si>
    <t>tok</t>
  </si>
  <si>
    <t>T^4-Tok^4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</si>
</sst>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autoTitleDeleted val="1"/>
    <c:plotArea>
      <c:layout/>
      <c:scatterChart>
        <c:scatterStyle val="lineMarker"/>
        <c:ser>
          <c:idx val="0"/>
          <c:order val="0"/>
          <c:trendline>
            <c:trendlineType val="linear"/>
            <c:dispRSqr val="1"/>
            <c:trendlineLbl>
              <c:layout>
                <c:manualLayout>
                  <c:x val="0.11426771653543306"/>
                  <c:y val="0.57130613881598136"/>
                </c:manualLayout>
              </c:layout>
              <c:numFmt formatCode="General" sourceLinked="0"/>
            </c:trendlineLbl>
          </c:trendline>
          <c:xVal>
            <c:numRef>
              <c:f>Sheet1!$F$2:$F$11</c:f>
              <c:numCache>
                <c:formatCode>General</c:formatCode>
                <c:ptCount val="10"/>
                <c:pt idx="0">
                  <c:v>7798839180.9375</c:v>
                </c:pt>
                <c:pt idx="1">
                  <c:v>6937615115.9375</c:v>
                </c:pt>
                <c:pt idx="2">
                  <c:v>6112723500.9375</c:v>
                </c:pt>
                <c:pt idx="3">
                  <c:v>5323127835.9375</c:v>
                </c:pt>
                <c:pt idx="4">
                  <c:v>4567806620.9375</c:v>
                </c:pt>
                <c:pt idx="5">
                  <c:v>3845753355.9375</c:v>
                </c:pt>
                <c:pt idx="6">
                  <c:v>3155976540.9375</c:v>
                </c:pt>
                <c:pt idx="7">
                  <c:v>2497499675.9375</c:v>
                </c:pt>
                <c:pt idx="8">
                  <c:v>1869361260.9375</c:v>
                </c:pt>
                <c:pt idx="9">
                  <c:v>1270614795.9375</c:v>
                </c:pt>
              </c:numCache>
            </c:numRef>
          </c:xVal>
          <c:yVal>
            <c:numRef>
              <c:f>Sheet1!$E$2:$E$11</c:f>
              <c:numCache>
                <c:formatCode>General</c:formatCode>
                <c:ptCount val="10"/>
                <c:pt idx="0">
                  <c:v>0.69699999999999995</c:v>
                </c:pt>
                <c:pt idx="1">
                  <c:v>0.63100000000000001</c:v>
                </c:pt>
                <c:pt idx="2">
                  <c:v>0.51900000000000002</c:v>
                </c:pt>
                <c:pt idx="3">
                  <c:v>0.46899999999999997</c:v>
                </c:pt>
                <c:pt idx="4">
                  <c:v>0.36099999999999999</c:v>
                </c:pt>
                <c:pt idx="5">
                  <c:v>0.3</c:v>
                </c:pt>
                <c:pt idx="6">
                  <c:v>0.23200000000000001</c:v>
                </c:pt>
                <c:pt idx="7">
                  <c:v>0.185</c:v>
                </c:pt>
                <c:pt idx="8">
                  <c:v>0.13</c:v>
                </c:pt>
                <c:pt idx="9">
                  <c:v>8.4000000000000005E-2</c:v>
                </c:pt>
              </c:numCache>
            </c:numRef>
          </c:yVal>
        </c:ser>
        <c:axId val="88789376"/>
        <c:axId val="88807680"/>
      </c:scatterChart>
      <c:valAx>
        <c:axId val="88789376"/>
        <c:scaling>
          <c:orientation val="minMax"/>
          <c:max val="9000000000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T^4-Tok^4 [K]</a:t>
                </a:r>
              </a:p>
            </c:rich>
          </c:tx>
          <c:layout/>
        </c:title>
        <c:numFmt formatCode="General" sourceLinked="1"/>
        <c:tickLblPos val="nextTo"/>
        <c:crossAx val="88807680"/>
        <c:crosses val="autoZero"/>
        <c:crossBetween val="midCat"/>
      </c:valAx>
      <c:valAx>
        <c:axId val="8880768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/>
                  <a:t>U [V]</a:t>
                </a:r>
              </a:p>
            </c:rich>
          </c:tx>
          <c:layout/>
        </c:title>
        <c:numFmt formatCode="General" sourceLinked="1"/>
        <c:tickLblPos val="nextTo"/>
        <c:crossAx val="88789376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5.8258830927384077E-2"/>
                  <c:y val="0.79211447607510599"/>
                </c:manualLayout>
              </c:layout>
              <c:numFmt formatCode="General" sourceLinked="0"/>
            </c:trendlineLbl>
          </c:trendline>
          <c:xVal>
            <c:numRef>
              <c:f>Sheet1!$F$2:$F$11</c:f>
              <c:numCache>
                <c:formatCode>General</c:formatCode>
                <c:ptCount val="10"/>
                <c:pt idx="0">
                  <c:v>7798839180.9375</c:v>
                </c:pt>
                <c:pt idx="1">
                  <c:v>6937615115.9375</c:v>
                </c:pt>
                <c:pt idx="2">
                  <c:v>6112723500.9375</c:v>
                </c:pt>
                <c:pt idx="3">
                  <c:v>5323127835.9375</c:v>
                </c:pt>
                <c:pt idx="4">
                  <c:v>4567806620.9375</c:v>
                </c:pt>
                <c:pt idx="5">
                  <c:v>3845753355.9375</c:v>
                </c:pt>
                <c:pt idx="6">
                  <c:v>3155976540.9375</c:v>
                </c:pt>
                <c:pt idx="7">
                  <c:v>2497499675.9375</c:v>
                </c:pt>
                <c:pt idx="8">
                  <c:v>1869361260.9375</c:v>
                </c:pt>
                <c:pt idx="9">
                  <c:v>1270614795.9375</c:v>
                </c:pt>
              </c:numCache>
            </c:numRef>
          </c:xVal>
          <c:yVal>
            <c:numRef>
              <c:f>Sheet1!$E$2:$E$11</c:f>
              <c:numCache>
                <c:formatCode>General</c:formatCode>
                <c:ptCount val="10"/>
                <c:pt idx="0">
                  <c:v>0.69699999999999995</c:v>
                </c:pt>
                <c:pt idx="1">
                  <c:v>0.63100000000000001</c:v>
                </c:pt>
                <c:pt idx="2">
                  <c:v>0.51900000000000002</c:v>
                </c:pt>
                <c:pt idx="3">
                  <c:v>0.46899999999999997</c:v>
                </c:pt>
                <c:pt idx="4">
                  <c:v>0.36099999999999999</c:v>
                </c:pt>
                <c:pt idx="5">
                  <c:v>0.3</c:v>
                </c:pt>
                <c:pt idx="6">
                  <c:v>0.23200000000000001</c:v>
                </c:pt>
                <c:pt idx="7">
                  <c:v>0.185</c:v>
                </c:pt>
                <c:pt idx="8">
                  <c:v>0.13</c:v>
                </c:pt>
                <c:pt idx="9">
                  <c:v>8.4000000000000005E-2</c:v>
                </c:pt>
              </c:numCache>
            </c:numRef>
          </c:yVal>
        </c:ser>
        <c:axId val="98983936"/>
        <c:axId val="98985856"/>
      </c:scatterChart>
      <c:valAx>
        <c:axId val="98983936"/>
        <c:scaling>
          <c:orientation val="minMax"/>
          <c:max val="9000000000"/>
          <c:min val="0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sk-SK" sz="1400"/>
                  <a:t>T^4-Tok^4 [K]</a:t>
                </a:r>
              </a:p>
            </c:rich>
          </c:tx>
          <c:layout/>
        </c:title>
        <c:numFmt formatCode="General" sourceLinked="1"/>
        <c:tickLblPos val="nextTo"/>
        <c:crossAx val="98985856"/>
        <c:crosses val="autoZero"/>
        <c:crossBetween val="midCat"/>
      </c:valAx>
      <c:valAx>
        <c:axId val="9898585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 sz="1400"/>
                  <a:t>U [V]</a:t>
                </a:r>
              </a:p>
            </c:rich>
          </c:tx>
          <c:layout/>
        </c:title>
        <c:numFmt formatCode="General" sourceLinked="1"/>
        <c:tickLblPos val="nextTo"/>
        <c:crossAx val="98983936"/>
        <c:crosses val="autoZero"/>
        <c:crossBetween val="midCat"/>
      </c:valAx>
    </c:plotArea>
    <c:plotVisOnly val="1"/>
  </c:chart>
  <c:printSettings>
    <c:headerFooter/>
    <c:pageMargins b="0.75" l="0.7" r="0.7" t="0.75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9525</xdr:rowOff>
    </xdr:from>
    <xdr:to>
      <xdr:col>6</xdr:col>
      <xdr:colOff>180975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J21" sqref="J21"/>
    </sheetView>
  </sheetViews>
  <sheetFormatPr defaultRowHeight="15"/>
  <cols>
    <col min="3" max="3" width="9.85546875" bestFit="1" customWidth="1"/>
    <col min="4" max="4" width="17.42578125" bestFit="1" customWidth="1"/>
    <col min="6" max="6" width="12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</row>
    <row r="2" spans="1:6">
      <c r="A2" s="2">
        <v>80</v>
      </c>
      <c r="B2" s="2">
        <f>A2+273</f>
        <v>353</v>
      </c>
      <c r="C2" s="2">
        <f>(B2^4)/(10^10)</f>
        <v>1.5527402881000001</v>
      </c>
      <c r="D2" s="2">
        <f>(B2^4-(A14+273)^4)/10^10</f>
        <v>0.77988391809375002</v>
      </c>
      <c r="E2" s="2">
        <v>0.69699999999999995</v>
      </c>
      <c r="F2">
        <f>(B2^4)-((23.5+273)^4)</f>
        <v>7798839180.9375</v>
      </c>
    </row>
    <row r="3" spans="1:6">
      <c r="A3" s="2">
        <v>75</v>
      </c>
      <c r="B3" s="2">
        <f t="shared" ref="B3:B11" si="0">A3+273</f>
        <v>348</v>
      </c>
      <c r="C3" s="2">
        <f t="shared" ref="C3:C11" si="1">(B3^4)/(10^10)</f>
        <v>1.4666178816</v>
      </c>
      <c r="D3" s="2">
        <f t="shared" ref="D3:D11" si="2">(B3^4-(A15+273)^4)/10^10</f>
        <v>0.91116069749999995</v>
      </c>
      <c r="E3" s="2">
        <v>0.63100000000000001</v>
      </c>
      <c r="F3">
        <f t="shared" ref="F3:F11" si="3">(B3^4)-((23.5+273)^4)</f>
        <v>6937615115.9375</v>
      </c>
    </row>
    <row r="4" spans="1:6">
      <c r="A4" s="2">
        <v>70</v>
      </c>
      <c r="B4" s="2">
        <f t="shared" si="0"/>
        <v>343</v>
      </c>
      <c r="C4" s="2">
        <f t="shared" si="1"/>
        <v>1.3841287201000001</v>
      </c>
      <c r="D4" s="2">
        <f t="shared" si="2"/>
        <v>0.82867153599999999</v>
      </c>
      <c r="E4" s="2">
        <v>0.51900000000000002</v>
      </c>
      <c r="F4">
        <f t="shared" si="3"/>
        <v>6112723500.9375</v>
      </c>
    </row>
    <row r="5" spans="1:6">
      <c r="A5" s="2">
        <v>65</v>
      </c>
      <c r="B5" s="2">
        <f t="shared" si="0"/>
        <v>338</v>
      </c>
      <c r="C5" s="2">
        <f t="shared" si="1"/>
        <v>1.3051691536000001</v>
      </c>
      <c r="D5" s="2">
        <f t="shared" si="2"/>
        <v>0.74971196949999996</v>
      </c>
      <c r="E5" s="2">
        <v>0.46899999999999997</v>
      </c>
      <c r="F5">
        <f t="shared" si="3"/>
        <v>5323127835.9375</v>
      </c>
    </row>
    <row r="6" spans="1:6">
      <c r="A6" s="2">
        <v>60</v>
      </c>
      <c r="B6" s="2">
        <f t="shared" si="0"/>
        <v>333</v>
      </c>
      <c r="C6" s="2">
        <f t="shared" si="1"/>
        <v>1.2296370321000001</v>
      </c>
      <c r="D6" s="2">
        <f t="shared" si="2"/>
        <v>0.67417984799999997</v>
      </c>
      <c r="E6" s="2">
        <v>0.36099999999999999</v>
      </c>
      <c r="F6">
        <f t="shared" si="3"/>
        <v>4567806620.9375</v>
      </c>
    </row>
    <row r="7" spans="1:6">
      <c r="A7" s="2">
        <v>55</v>
      </c>
      <c r="B7" s="2">
        <f t="shared" si="0"/>
        <v>328</v>
      </c>
      <c r="C7" s="2">
        <f t="shared" si="1"/>
        <v>1.1574317056000001</v>
      </c>
      <c r="D7" s="2">
        <f t="shared" si="2"/>
        <v>0.60197452149999997</v>
      </c>
      <c r="E7" s="2">
        <v>0.3</v>
      </c>
      <c r="F7">
        <f t="shared" si="3"/>
        <v>3845753355.9375</v>
      </c>
    </row>
    <row r="8" spans="1:6">
      <c r="A8" s="2">
        <v>50</v>
      </c>
      <c r="B8" s="2">
        <f t="shared" si="0"/>
        <v>323</v>
      </c>
      <c r="C8" s="2">
        <f t="shared" si="1"/>
        <v>1.0884540241</v>
      </c>
      <c r="D8" s="2">
        <f t="shared" si="2"/>
        <v>0.53299684000000003</v>
      </c>
      <c r="E8" s="2">
        <v>0.23200000000000001</v>
      </c>
      <c r="F8">
        <f t="shared" si="3"/>
        <v>3155976540.9375</v>
      </c>
    </row>
    <row r="9" spans="1:6">
      <c r="A9" s="2">
        <v>45</v>
      </c>
      <c r="B9" s="2">
        <f t="shared" si="0"/>
        <v>318</v>
      </c>
      <c r="C9" s="2">
        <f t="shared" si="1"/>
        <v>1.0226063376000001</v>
      </c>
      <c r="D9" s="2">
        <f t="shared" si="2"/>
        <v>0.46714915350000003</v>
      </c>
      <c r="E9" s="2">
        <v>0.185</v>
      </c>
      <c r="F9">
        <f t="shared" si="3"/>
        <v>2497499675.9375</v>
      </c>
    </row>
    <row r="10" spans="1:6">
      <c r="A10" s="2">
        <v>40</v>
      </c>
      <c r="B10" s="2">
        <f t="shared" si="0"/>
        <v>313</v>
      </c>
      <c r="C10" s="2">
        <f t="shared" si="1"/>
        <v>0.95979249609999995</v>
      </c>
      <c r="D10" s="2">
        <f t="shared" si="2"/>
        <v>0.404335312</v>
      </c>
      <c r="E10" s="2">
        <v>0.13</v>
      </c>
      <c r="F10">
        <f t="shared" si="3"/>
        <v>1869361260.9375</v>
      </c>
    </row>
    <row r="11" spans="1:6">
      <c r="A11" s="2">
        <v>35</v>
      </c>
      <c r="B11" s="2">
        <f t="shared" si="0"/>
        <v>308</v>
      </c>
      <c r="C11" s="2">
        <f t="shared" si="1"/>
        <v>0.89991784959999999</v>
      </c>
      <c r="D11" s="2">
        <f t="shared" si="2"/>
        <v>0.34446066549999999</v>
      </c>
      <c r="E11" s="2">
        <v>8.4000000000000005E-2</v>
      </c>
      <c r="F11">
        <f t="shared" si="3"/>
        <v>1270614795.9375</v>
      </c>
    </row>
    <row r="13" spans="1:6">
      <c r="A13" s="1" t="s">
        <v>5</v>
      </c>
    </row>
    <row r="14" spans="1:6">
      <c r="A14" s="2">
        <v>23.5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O9" sqref="O9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Cibula</dc:creator>
  <cp:lastModifiedBy>Cibula</cp:lastModifiedBy>
  <cp:lastPrinted>2010-04-18T16:11:52Z</cp:lastPrinted>
  <dcterms:created xsi:type="dcterms:W3CDTF">2010-03-31T11:36:08Z</dcterms:created>
  <dcterms:modified xsi:type="dcterms:W3CDTF">2010-04-18T16:34:10Z</dcterms:modified>
</cp:coreProperties>
</file>