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2"/>
  </bookViews>
  <sheets>
    <sheet name="List1" sheetId="1" r:id="rId1"/>
    <sheet name="tlac1" sheetId="2" r:id="rId2"/>
    <sheet name="tlac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<sst xmlns="http://schemas.openxmlformats.org/spreadsheetml/2006/main" count="23" uniqueCount="23">
  <si>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I1:I10</t>
  </si>
  <si>
    <t>1/lambda</t>
  </si>
  <si>
    <t>Ub</t>
  </si>
  <si>
    <t>lambda</t>
  </si>
  <si>
    <t>h</t>
  </si>
  <si>
    <t>e</t>
  </si>
  <si>
    <t>c</t>
  </si>
  <si>
    <t>smernica</t>
  </si>
  <si>
    <t>relativna chyba</t>
  </si>
  <si>
    <t>tabulkove h</t>
  </si>
  <si>
    <t>U</t>
  </si>
  <si>
    <t>I</t>
  </si>
  <si>
    <t>Ub odhad</t>
  </si>
  <si>
    <t>c=2,9979 E8 m/s</t>
  </si>
  <si>
    <t>e=1,602 E-19 C</t>
  </si>
  <si>
    <t>smernica ΔUb/Δ(1/λ)=1,370179375176 E-06 Vm</t>
  </si>
  <si>
    <t>Rozmerová analýza</t>
  </si>
  <si>
    <t>Vzťah pre výpočet</t>
  </si>
  <si>
    <r>
      <t xml:space="preserve">Relatívna chyba </t>
    </r>
    <r>
      <rPr>
        <sz val="10"/>
        <rFont val="Arial"/>
        <family val="2"/>
      </rPr>
      <t>δ</t>
    </r>
    <r>
      <rPr>
        <sz val="10"/>
        <rFont val="Arial"/>
        <family val="2"/>
      </rPr>
      <t>h</t>
    </r>
  </si>
  <si>
    <t>δh=10,51%</t>
  </si>
  <si>
    <r>
      <t>h</t>
    </r>
    <r>
      <rPr>
        <sz val="10"/>
        <rFont val="Arial"/>
        <family val="2"/>
      </rPr>
      <t xml:space="preserve"> tabulkové=</t>
    </r>
  </si>
  <si>
    <t>6,6256 E-34 Js</t>
  </si>
  <si>
    <t>h=7,3219 E-34 Js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</si>
</sst>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0000000"/>
    <numFmt numFmtId="165" formatCode="0.000000000000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E+00"/>
    <numFmt numFmtId="171" formatCode="0.000000000000E+00"/>
  </numFmts>
  <fonts count="21">
    <font>
      <sz val="10"/>
      <name val="Arial"/>
      <family val="2"/>
    </font>
    <font>
      <sz val="5.7"/>
      <name val="Arial"/>
      <family val="5"/>
    </font>
    <font>
      <sz val="6.8"/>
      <name val="Arial"/>
      <family val="5"/>
    </font>
    <font>
      <sz val="12.5"/>
      <name val="Arial"/>
      <family val="5"/>
    </font>
    <font>
      <sz val="5.8"/>
      <name val="Arial"/>
      <family val="5"/>
    </font>
    <font>
      <sz val="6"/>
      <name val="Arial"/>
      <family val="5"/>
    </font>
    <font>
      <sz val="7"/>
      <name val="Arial"/>
      <family val="5"/>
    </font>
    <font>
      <sz val="13"/>
      <name val="Arial"/>
      <family val="5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.75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b/>
      <sz val="9.25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latin typeface="Arial"/>
                <a:ea typeface="Arial"/>
                <a:cs typeface="Arial"/>
              </a:rPr>
              <a:t>560nm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List1!$G$2:$G$11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Ub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1"/>
              <c:pt idx="0">
                <c:v>List1!$G$12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1565646"/>
        <c:axId val="61437631"/>
      </c:scatterChart>
      <c:valAx>
        <c:axId val="5156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latin typeface="Arial"/>
                <a:ea typeface="Arial"/>
                <a:cs typeface="Arial"/>
              </a:defRPr>
            </a:pPr>
          </a:p>
        </c:txPr>
        <c:crossAx val="61437631"/>
        <c:crosses val="autoZero"/>
        <c:crossBetween val="midCat"/>
        <c:dispUnits/>
      </c:valAx>
      <c:valAx>
        <c:axId val="6143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latin typeface="Arial"/>
                <a:ea typeface="Arial"/>
                <a:cs typeface="Arial"/>
              </a:defRPr>
            </a:pPr>
          </a:p>
        </c:txPr>
        <c:crossAx val="5156564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245"/>
          <c:w val="0.83425"/>
          <c:h val="0.785"/>
        </c:manualLayout>
      </c:layout>
      <c:scatterChart>
        <c:scatterStyle val="lineMarker"/>
        <c:varyColors val="0"/>
        <c:ser>
          <c:idx val="0"/>
          <c:order val="0"/>
          <c:tx>
            <c:v>Ub=f(1/lambda)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b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y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 = 1,370179375176E-06</a:t>
                    </a: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x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 - 1,643639683425E+00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List1!$C$32:$C$35</c:f>
              <c:numCache>
                <c:ptCount val="4"/>
                <c:pt idx="0">
                  <c:v>1785714.2857142857</c:v>
                </c:pt>
                <c:pt idx="1">
                  <c:v>1769911.5044247787</c:v>
                </c:pt>
                <c:pt idx="2">
                  <c:v>1754385.9649122804</c:v>
                </c:pt>
                <c:pt idx="3">
                  <c:v>1739130.4347826086</c:v>
                </c:pt>
              </c:numCache>
            </c:numRef>
          </c:xVal>
          <c:yVal>
            <c:numRef>
              <c:f>List1!$D$32:$D$35</c:f>
              <c:numCache>
                <c:ptCount val="4"/>
                <c:pt idx="0">
                  <c:v>0.8067193675889328</c:v>
                </c:pt>
                <c:pt idx="1">
                  <c:v>0.7842970726418504</c:v>
                </c:pt>
                <c:pt idx="2">
                  <c:v>0.7434285714285713</c:v>
                </c:pt>
                <c:pt idx="3">
                  <c:v>0.7495854958375422</c:v>
                </c:pt>
              </c:numCache>
            </c:numRef>
          </c:yVal>
          <c:smooth val="0"/>
        </c:ser>
        <c:axId val="36954248"/>
        <c:axId val="64152777"/>
      </c:scatterChart>
      <c:val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1/lambda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52777"/>
        <c:crosses val="autoZero"/>
        <c:crossBetween val="midCat"/>
        <c:dispUnits/>
      </c:valAx>
      <c:valAx>
        <c:axId val="641527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Ub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899"/>
          <c:w val="0.2035"/>
          <c:h val="0.096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570nm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5625"/>
          <c:w val="0.95775"/>
          <c:h val="0.912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List1!$B$2:$B$12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List1!$C$3:$C$10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Ub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List1!$C$12</c:f>
              <c:numCache>
                <c:ptCount val="1"/>
                <c:pt idx="0">
                  <c:v>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6067768"/>
        <c:axId val="10392185"/>
      </c:scatterChart>
      <c:valAx>
        <c:axId val="1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latin typeface="Arial"/>
                <a:ea typeface="Arial"/>
                <a:cs typeface="Arial"/>
              </a:defRPr>
            </a:pPr>
          </a:p>
        </c:txPr>
        <c:crossAx val="10392185"/>
        <c:crosses val="autoZero"/>
        <c:crossBetween val="midCat"/>
        <c:dispUnits/>
      </c:valAx>
      <c:valAx>
        <c:axId val="10392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latin typeface="Arial"/>
                <a:ea typeface="Arial"/>
                <a:cs typeface="Arial"/>
              </a:defRPr>
            </a:pPr>
          </a:p>
        </c:txPr>
        <c:crossAx val="1606776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565nm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List1!$J$2:$J$11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List1!$K$2:$K$11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6420802"/>
        <c:axId val="36460627"/>
      </c:scatterChart>
      <c:valAx>
        <c:axId val="264208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460627"/>
        <c:crosses val="autoZero"/>
        <c:crossBetween val="midCat"/>
        <c:dispUnits/>
      </c:valAx>
      <c:valAx>
        <c:axId val="36460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575nm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List1!$N$2:$N$11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List1!$O$2:$O$11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9710188"/>
        <c:axId val="520781"/>
      </c:scatterChart>
      <c:valAx>
        <c:axId val="597101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0781"/>
        <c:crosses val="autoZero"/>
        <c:crossBetween val="midCat"/>
        <c:dispUnits/>
      </c:valAx>
      <c:valAx>
        <c:axId val="520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71018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2425"/>
          <c:w val="0.82925"/>
          <c:h val="0.783"/>
        </c:manualLayout>
      </c:layout>
      <c:scatterChart>
        <c:scatterStyle val="lineMarker"/>
        <c:varyColors val="0"/>
        <c:ser>
          <c:idx val="0"/>
          <c:order val="0"/>
          <c:tx>
            <c:v>Ub=f(1/lambda)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0E+00"/>
            </c:trendlineLbl>
          </c:trendline>
          <c:xVal>
            <c:numRef>
              <c:f>List1!$C$32:$C$35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List1!$D$32:$D$35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687030"/>
        <c:axId val="42183271"/>
      </c:scatterChart>
      <c:valAx>
        <c:axId val="4687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1/lambda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83271"/>
        <c:crosses val="autoZero"/>
        <c:crossBetween val="midCat"/>
        <c:dispUnits/>
      </c:valAx>
      <c:valAx>
        <c:axId val="42183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Ub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7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89875"/>
          <c:w val="0.25175"/>
          <c:h val="0.09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560nm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585"/>
          <c:w val="0.96825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List1!$F$2:$F$11</c:f>
              <c:num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0.55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</c:numCache>
            </c:numRef>
          </c:xVal>
          <c:yVal>
            <c:numRef>
              <c:f>List1!$G$2:$G$11</c:f>
              <c:numCache>
                <c:ptCount val="10"/>
                <c:pt idx="0">
                  <c:v>10</c:v>
                </c:pt>
                <c:pt idx="1">
                  <c:v>8.5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3.5</c:v>
                </c:pt>
                <c:pt idx="6">
                  <c:v>3</c:v>
                </c:pt>
                <c:pt idx="7">
                  <c:v>2.5</c:v>
                </c:pt>
                <c:pt idx="8">
                  <c:v>2</c:v>
                </c:pt>
                <c:pt idx="9">
                  <c:v>1.5</c:v>
                </c:pt>
              </c:numCache>
            </c:numRef>
          </c:yVal>
          <c:smooth val="0"/>
        </c:ser>
        <c:ser>
          <c:idx val="1"/>
          <c:order val="1"/>
          <c:tx>
            <c:v>Ub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List1!$G$12</c:f>
              <c:numCache>
                <c:ptCount val="1"/>
                <c:pt idx="0">
                  <c:v>0.8067193675889328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4105120"/>
        <c:axId val="61401761"/>
      </c:scatterChart>
      <c:valAx>
        <c:axId val="4410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01761"/>
        <c:crosses val="autoZero"/>
        <c:crossBetween val="midCat"/>
        <c:dispUnits/>
      </c:valAx>
      <c:valAx>
        <c:axId val="61401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565nm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85"/>
          <c:w val="0.9685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List1!$J$2:$J$11</c:f>
              <c:num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0.55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</c:numCache>
            </c:numRef>
          </c:xVal>
          <c:yVal>
            <c:numRef>
              <c:f>List1!$K$2:$K$11</c:f>
              <c:numCache>
                <c:ptCount val="10"/>
                <c:pt idx="0">
                  <c:v>16</c:v>
                </c:pt>
                <c:pt idx="1">
                  <c:v>13.5</c:v>
                </c:pt>
                <c:pt idx="2">
                  <c:v>11.5</c:v>
                </c:pt>
                <c:pt idx="3">
                  <c:v>9.5</c:v>
                </c:pt>
                <c:pt idx="4">
                  <c:v>7.5</c:v>
                </c:pt>
                <c:pt idx="5">
                  <c:v>5.5</c:v>
                </c:pt>
                <c:pt idx="6">
                  <c:v>4.5</c:v>
                </c:pt>
                <c:pt idx="7">
                  <c:v>3.5</c:v>
                </c:pt>
                <c:pt idx="8">
                  <c:v>3</c:v>
                </c:pt>
                <c:pt idx="9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Ub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List1!$K$12</c:f>
              <c:numCache>
                <c:ptCount val="1"/>
                <c:pt idx="0">
                  <c:v>0.7842970726418504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5744938"/>
        <c:axId val="7486715"/>
      </c:scatterChart>
      <c:valAx>
        <c:axId val="1574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86715"/>
        <c:crosses val="autoZero"/>
        <c:crossBetween val="midCat"/>
        <c:dispUnits/>
      </c:valAx>
      <c:valAx>
        <c:axId val="7486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570nm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85"/>
          <c:w val="0.9685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List1!$B$2:$B$12</c:f>
              <c:numCache>
                <c:ptCount val="8"/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0.55</c:v>
                </c:pt>
                <c:pt idx="7">
                  <c:v>0.6</c:v>
                </c:pt>
              </c:numCache>
            </c:numRef>
          </c:xVal>
          <c:yVal>
            <c:numRef>
              <c:f>List1!$C$3:$C$10</c:f>
              <c:numCache>
                <c:ptCount val="8"/>
                <c:pt idx="0">
                  <c:v>20</c:v>
                </c:pt>
                <c:pt idx="1">
                  <c:v>17</c:v>
                </c:pt>
                <c:pt idx="2">
                  <c:v>13.5</c:v>
                </c:pt>
                <c:pt idx="3">
                  <c:v>10.5</c:v>
                </c:pt>
                <c:pt idx="4">
                  <c:v>7.5</c:v>
                </c:pt>
                <c:pt idx="5">
                  <c:v>6</c:v>
                </c:pt>
                <c:pt idx="6">
                  <c:v>4.5</c:v>
                </c:pt>
                <c:pt idx="7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Ub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List1!$C$12</c:f>
              <c:numCache>
                <c:ptCount val="1"/>
                <c:pt idx="0">
                  <c:v>0.7445682451253481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71572"/>
        <c:axId val="2444149"/>
      </c:scatterChart>
      <c:valAx>
        <c:axId val="27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149"/>
        <c:crosses val="autoZero"/>
        <c:crossBetween val="midCat"/>
        <c:dispUnits/>
      </c:valAx>
      <c:valAx>
        <c:axId val="2444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575nm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85"/>
          <c:w val="0.9685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List1!$N$2:$N$11</c:f>
              <c:num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0.55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</c:numCache>
            </c:numRef>
          </c:xVal>
          <c:yVal>
            <c:numRef>
              <c:f>List1!$O$2:$O$11</c:f>
              <c:numCache>
                <c:ptCount val="10"/>
                <c:pt idx="0">
                  <c:v>27</c:v>
                </c:pt>
                <c:pt idx="1">
                  <c:v>24</c:v>
                </c:pt>
                <c:pt idx="2">
                  <c:v>21</c:v>
                </c:pt>
                <c:pt idx="3">
                  <c:v>17.5</c:v>
                </c:pt>
                <c:pt idx="4">
                  <c:v>13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3.5</c:v>
                </c:pt>
                <c:pt idx="9">
                  <c:v>2.5</c:v>
                </c:pt>
              </c:numCache>
            </c:numRef>
          </c:yVal>
          <c:smooth val="0"/>
        </c:ser>
        <c:ser>
          <c:idx val="1"/>
          <c:order val="1"/>
          <c:tx>
            <c:v>Ub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List1!$O$12</c:f>
              <c:numCache>
                <c:ptCount val="1"/>
                <c:pt idx="0">
                  <c:v>0.7495854958375422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1997342"/>
        <c:axId val="63758351"/>
      </c:scatterChart>
      <c:valAx>
        <c:axId val="2199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58351"/>
        <c:crosses val="autoZero"/>
        <c:crossBetween val="midCat"/>
        <c:dispUnits/>
      </c:valAx>
      <c:valAx>
        <c:axId val="63758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9734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12</xdr:row>
      <xdr:rowOff>28575</xdr:rowOff>
    </xdr:from>
    <xdr:to>
      <xdr:col>7</xdr:col>
      <xdr:colOff>742950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3981450" y="1971675"/>
        <a:ext cx="23241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3</xdr:col>
      <xdr:colOff>723900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781050" y="1943100"/>
        <a:ext cx="23336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685800</xdr:colOff>
      <xdr:row>12</xdr:row>
      <xdr:rowOff>123825</xdr:rowOff>
    </xdr:from>
    <xdr:to>
      <xdr:col>12</xdr:col>
      <xdr:colOff>323850</xdr:colOff>
      <xdr:row>28</xdr:row>
      <xdr:rowOff>47625</xdr:rowOff>
    </xdr:to>
    <xdr:graphicFrame>
      <xdr:nvGraphicFramePr>
        <xdr:cNvPr id="3" name="Chart 3"/>
        <xdr:cNvGraphicFramePr/>
      </xdr:nvGraphicFramePr>
      <xdr:xfrm>
        <a:off x="7029450" y="2066925"/>
        <a:ext cx="27622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723900</xdr:colOff>
      <xdr:row>12</xdr:row>
      <xdr:rowOff>142875</xdr:rowOff>
    </xdr:from>
    <xdr:to>
      <xdr:col>16</xdr:col>
      <xdr:colOff>361950</xdr:colOff>
      <xdr:row>28</xdr:row>
      <xdr:rowOff>66675</xdr:rowOff>
    </xdr:to>
    <xdr:graphicFrame>
      <xdr:nvGraphicFramePr>
        <xdr:cNvPr id="4" name="Chart 4"/>
        <xdr:cNvGraphicFramePr/>
      </xdr:nvGraphicFramePr>
      <xdr:xfrm>
        <a:off x="10191750" y="2085975"/>
        <a:ext cx="276225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523875</xdr:colOff>
      <xdr:row>30</xdr:row>
      <xdr:rowOff>123825</xdr:rowOff>
    </xdr:from>
    <xdr:to>
      <xdr:col>13</xdr:col>
      <xdr:colOff>200025</xdr:colOff>
      <xdr:row>57</xdr:row>
      <xdr:rowOff>66675</xdr:rowOff>
    </xdr:to>
    <xdr:graphicFrame>
      <xdr:nvGraphicFramePr>
        <xdr:cNvPr id="5" name="Chart 5"/>
        <xdr:cNvGraphicFramePr/>
      </xdr:nvGraphicFramePr>
      <xdr:xfrm>
        <a:off x="3743325" y="4981575"/>
        <a:ext cx="6705600" cy="4314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771525</xdr:colOff>
      <xdr:row>31</xdr:row>
      <xdr:rowOff>9525</xdr:rowOff>
    </xdr:to>
    <xdr:graphicFrame>
      <xdr:nvGraphicFramePr>
        <xdr:cNvPr id="1" name="Chart 6"/>
        <xdr:cNvGraphicFramePr/>
      </xdr:nvGraphicFramePr>
      <xdr:xfrm>
        <a:off x="0" y="161925"/>
        <a:ext cx="62388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142875</xdr:rowOff>
    </xdr:from>
    <xdr:to>
      <xdr:col>16</xdr:col>
      <xdr:colOff>0</xdr:colOff>
      <xdr:row>31</xdr:row>
      <xdr:rowOff>9525</xdr:rowOff>
    </xdr:to>
    <xdr:graphicFrame>
      <xdr:nvGraphicFramePr>
        <xdr:cNvPr id="2" name="Chart 7"/>
        <xdr:cNvGraphicFramePr/>
      </xdr:nvGraphicFramePr>
      <xdr:xfrm>
        <a:off x="6257925" y="142875"/>
        <a:ext cx="62388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33</xdr:row>
      <xdr:rowOff>0</xdr:rowOff>
    </xdr:from>
    <xdr:to>
      <xdr:col>7</xdr:col>
      <xdr:colOff>771525</xdr:colOff>
      <xdr:row>63</xdr:row>
      <xdr:rowOff>9525</xdr:rowOff>
    </xdr:to>
    <xdr:graphicFrame>
      <xdr:nvGraphicFramePr>
        <xdr:cNvPr id="3" name="Chart 8"/>
        <xdr:cNvGraphicFramePr/>
      </xdr:nvGraphicFramePr>
      <xdr:xfrm>
        <a:off x="9525" y="5343525"/>
        <a:ext cx="6229350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15</xdr:col>
      <xdr:colOff>752475</xdr:colOff>
      <xdr:row>63</xdr:row>
      <xdr:rowOff>9525</xdr:rowOff>
    </xdr:to>
    <xdr:graphicFrame>
      <xdr:nvGraphicFramePr>
        <xdr:cNvPr id="4" name="Chart 9"/>
        <xdr:cNvGraphicFramePr/>
      </xdr:nvGraphicFramePr>
      <xdr:xfrm>
        <a:off x="6248400" y="5343525"/>
        <a:ext cx="6219825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2772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762000</xdr:colOff>
      <xdr:row>28</xdr:row>
      <xdr:rowOff>57150</xdr:rowOff>
    </xdr:from>
    <xdr:to>
      <xdr:col>9</xdr:col>
      <xdr:colOff>723900</xdr:colOff>
      <xdr:row>32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591050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1">
      <selection activeCell="D37" sqref="D37"/>
    </sheetView>
  </sheetViews>
  <sheetFormatPr defaultColWidth="11.7109375" defaultRowHeight="12.75"/>
  <cols>
    <col min="3" max="4" width="12.421875" style="0" bestFit="1" customWidth="1"/>
  </cols>
  <sheetData>
    <row r="1" spans="2:3" ht="12.75">
      <c r="B1" t="s">
        <v>10</v>
      </c>
      <c r="C1" t="s">
        <v>11</v>
      </c>
    </row>
    <row r="2" spans="6:15" ht="12.75">
      <c r="F2">
        <v>0</v>
      </c>
      <c r="G2">
        <v>10</v>
      </c>
      <c r="J2">
        <v>0</v>
      </c>
      <c r="K2">
        <v>16</v>
      </c>
      <c r="N2">
        <v>0</v>
      </c>
      <c r="O2">
        <v>27</v>
      </c>
    </row>
    <row r="3" spans="2:15" ht="12.75">
      <c r="B3">
        <v>0.1</v>
      </c>
      <c r="C3">
        <v>20</v>
      </c>
      <c r="F3">
        <v>0.1</v>
      </c>
      <c r="G3">
        <v>8.5</v>
      </c>
      <c r="J3">
        <v>0.1</v>
      </c>
      <c r="K3">
        <v>13.5</v>
      </c>
      <c r="N3">
        <v>0.1</v>
      </c>
      <c r="O3">
        <v>24</v>
      </c>
    </row>
    <row r="4" spans="2:15" ht="12.75">
      <c r="B4">
        <v>0.2</v>
      </c>
      <c r="C4">
        <v>17</v>
      </c>
      <c r="F4">
        <v>0.2</v>
      </c>
      <c r="G4">
        <v>7</v>
      </c>
      <c r="J4">
        <v>0.2</v>
      </c>
      <c r="K4">
        <v>11.5</v>
      </c>
      <c r="N4">
        <v>0.2</v>
      </c>
      <c r="O4">
        <v>21</v>
      </c>
    </row>
    <row r="5" spans="2:15" ht="12.75">
      <c r="B5">
        <v>0.3</v>
      </c>
      <c r="C5">
        <v>13.5</v>
      </c>
      <c r="F5">
        <v>0.3</v>
      </c>
      <c r="G5">
        <v>6</v>
      </c>
      <c r="J5">
        <v>0.3</v>
      </c>
      <c r="K5">
        <v>9.5</v>
      </c>
      <c r="N5">
        <v>0.3</v>
      </c>
      <c r="O5">
        <v>17.5</v>
      </c>
    </row>
    <row r="6" spans="2:15" ht="12.75">
      <c r="B6">
        <v>0.4</v>
      </c>
      <c r="C6">
        <v>10.5</v>
      </c>
      <c r="F6">
        <v>0.4</v>
      </c>
      <c r="G6">
        <v>5</v>
      </c>
      <c r="J6">
        <v>0.4</v>
      </c>
      <c r="K6">
        <v>7.5</v>
      </c>
      <c r="N6">
        <v>0.4</v>
      </c>
      <c r="O6">
        <v>13</v>
      </c>
    </row>
    <row r="7" spans="2:15" ht="12.75">
      <c r="B7">
        <v>0.5</v>
      </c>
      <c r="C7">
        <v>7.5</v>
      </c>
      <c r="F7">
        <v>0.5</v>
      </c>
      <c r="G7">
        <v>3.5</v>
      </c>
      <c r="J7">
        <v>0.5</v>
      </c>
      <c r="K7">
        <v>5.5</v>
      </c>
      <c r="N7">
        <v>0.5</v>
      </c>
      <c r="O7">
        <v>9</v>
      </c>
    </row>
    <row r="8" spans="2:15" ht="12.75">
      <c r="B8">
        <v>0.55</v>
      </c>
      <c r="C8">
        <v>6</v>
      </c>
      <c r="F8">
        <v>0.55</v>
      </c>
      <c r="G8">
        <v>3</v>
      </c>
      <c r="J8">
        <v>0.55</v>
      </c>
      <c r="K8">
        <v>4.5</v>
      </c>
      <c r="N8">
        <v>0.55</v>
      </c>
      <c r="O8">
        <v>7</v>
      </c>
    </row>
    <row r="9" spans="2:15" ht="12.75">
      <c r="B9">
        <v>0.6</v>
      </c>
      <c r="C9">
        <v>4.5</v>
      </c>
      <c r="F9">
        <v>0.6</v>
      </c>
      <c r="G9">
        <v>2.5</v>
      </c>
      <c r="J9">
        <v>0.6</v>
      </c>
      <c r="K9">
        <v>3.5</v>
      </c>
      <c r="N9">
        <v>0.6</v>
      </c>
      <c r="O9">
        <v>5</v>
      </c>
    </row>
    <row r="10" spans="2:15" ht="12.75">
      <c r="B10">
        <v>0.65</v>
      </c>
      <c r="C10">
        <v>3</v>
      </c>
      <c r="F10">
        <v>0.65</v>
      </c>
      <c r="G10">
        <v>2</v>
      </c>
      <c r="J10">
        <v>0.65</v>
      </c>
      <c r="K10">
        <v>3</v>
      </c>
      <c r="N10">
        <v>0.65</v>
      </c>
      <c r="O10">
        <v>3.5</v>
      </c>
    </row>
    <row r="11" spans="6:15" ht="12.75">
      <c r="F11">
        <v>0.7</v>
      </c>
      <c r="G11">
        <v>1.5</v>
      </c>
      <c r="J11">
        <v>0.7</v>
      </c>
      <c r="K11">
        <v>2</v>
      </c>
      <c r="N11">
        <v>0.7</v>
      </c>
      <c r="O11">
        <v>2.5</v>
      </c>
    </row>
    <row r="12" spans="1:15" ht="12.75">
      <c r="A12" t="s">
        <v>12</v>
      </c>
      <c r="C12">
        <f>FORECAST(0,B4:B11,C4:C11)</f>
        <v>0.7445682451253481</v>
      </c>
      <c r="G12">
        <f>FORECAST(0,F2:F11,G2:G11)</f>
        <v>0.8067193675889328</v>
      </c>
      <c r="K12">
        <f>FORECAST(0,J2:J11,K2:K11)</f>
        <v>0.7842970726418504</v>
      </c>
      <c r="O12">
        <f>FORECAST(0,N2:N11,O2:O11)</f>
        <v>0.7495854958375422</v>
      </c>
    </row>
    <row r="27" ht="12.75">
      <c r="P27" t="s">
        <v>0</v>
      </c>
    </row>
    <row r="31" spans="2:4" ht="12.75">
      <c r="B31" t="s">
        <v>3</v>
      </c>
      <c r="C31" t="s">
        <v>1</v>
      </c>
      <c r="D31" t="s">
        <v>2</v>
      </c>
    </row>
    <row r="32" spans="2:4" ht="12.75">
      <c r="B32">
        <v>560</v>
      </c>
      <c r="C32">
        <f>1/(B32*POWER(10,-9))</f>
        <v>1785714.2857142857</v>
      </c>
      <c r="D32">
        <v>0.8067193675889328</v>
      </c>
    </row>
    <row r="33" spans="2:4" ht="12.75">
      <c r="B33">
        <v>565</v>
      </c>
      <c r="C33">
        <f>1/(B33*POWER(10,-9))</f>
        <v>1769911.5044247787</v>
      </c>
      <c r="D33">
        <v>0.7842970726418504</v>
      </c>
    </row>
    <row r="34" spans="2:4" ht="12.75">
      <c r="B34">
        <v>570</v>
      </c>
      <c r="C34">
        <f>1/(B34*POWER(10,-9))</f>
        <v>1754385.9649122804</v>
      </c>
      <c r="D34">
        <v>0.7434285714285713</v>
      </c>
    </row>
    <row r="35" spans="2:4" ht="12.75">
      <c r="B35">
        <v>575</v>
      </c>
      <c r="C35">
        <f>1/(B35*POWER(10,-9))</f>
        <v>1739130.4347826086</v>
      </c>
      <c r="D35">
        <v>0.7495854958375422</v>
      </c>
    </row>
    <row r="37" spans="2:4" ht="12.75">
      <c r="B37" t="s">
        <v>9</v>
      </c>
      <c r="D37" s="1">
        <v>6.6256E-34</v>
      </c>
    </row>
    <row r="38" spans="2:4" ht="12.75">
      <c r="B38" t="s">
        <v>4</v>
      </c>
      <c r="D38">
        <f>C39/C40*C41</f>
        <v>7.321883181668877E-34</v>
      </c>
    </row>
    <row r="39" spans="2:3" ht="12.75">
      <c r="B39" t="s">
        <v>5</v>
      </c>
      <c r="C39">
        <f>1.602*POWER(10,-19)</f>
        <v>1.602E-19</v>
      </c>
    </row>
    <row r="40" spans="2:3" ht="12.75">
      <c r="B40" t="s">
        <v>6</v>
      </c>
      <c r="C40">
        <f>2.9979*POWER(10,8)</f>
        <v>299790000</v>
      </c>
    </row>
    <row r="41" spans="2:3" ht="12.75">
      <c r="B41" t="s">
        <v>7</v>
      </c>
      <c r="C41">
        <v>1.37017937517635E-06</v>
      </c>
    </row>
    <row r="43" spans="2:3" ht="12.75">
      <c r="B43" t="s">
        <v>8</v>
      </c>
      <c r="C43" s="2">
        <f>(D38-D37)/D37*100</f>
        <v>10.508983060686996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Roman,Normálne"&amp;12&amp;A</oddHeader>
    <oddFooter>&amp;C&amp;"Times New Roman,Normálne"&amp;12Strana &amp;P</oddFooter>
  </headerFooter>
  <ignoredErrors>
    <ignoredError sqref="C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">
      <selection activeCell="I70" sqref="I70"/>
    </sheetView>
  </sheetViews>
  <sheetFormatPr defaultColWidth="11.7109375" defaultRowHeight="12.75"/>
  <sheetData/>
  <printOptions/>
  <pageMargins left="0.7874015748031497" right="0.7874015748031497" top="0.5905511811023623" bottom="0.4724409448818898" header="0.3937007874015748" footer="0.3937007874015748"/>
  <pageSetup horizontalDpi="300" verticalDpi="300" orientation="landscape" paperSize="9" scale="65" r:id="rId2"/>
  <headerFooter alignWithMargins="0">
    <oddHeader>&amp;C&amp;F &amp;P</oddHeader>
    <oddFooter>&amp;CVšetky hodnoty Ub sú vypočítané ako odhad priesečníka krivky vyhladenej na priamku (regresnou analýzou)s osou x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8:N37"/>
  <sheetViews>
    <sheetView tabSelected="1" workbookViewId="0" topLeftCell="A1">
      <selection activeCell="K33" sqref="K33"/>
    </sheetView>
  </sheetViews>
  <sheetFormatPr defaultColWidth="11.7109375" defaultRowHeight="12.75"/>
  <cols>
    <col min="2" max="2" width="11.7109375" style="0" customWidth="1"/>
  </cols>
  <sheetData>
    <row r="28" spans="1:14" ht="12.75">
      <c r="A28" t="s">
        <v>17</v>
      </c>
      <c r="D28" t="s">
        <v>16</v>
      </c>
      <c r="I28" t="s">
        <v>18</v>
      </c>
      <c r="N28" s="1"/>
    </row>
    <row r="34" ht="12.75" customHeight="1">
      <c r="A34" t="s">
        <v>14</v>
      </c>
    </row>
    <row r="35" spans="1:13" ht="12.75">
      <c r="A35" t="s">
        <v>13</v>
      </c>
      <c r="M35" s="2"/>
    </row>
    <row r="36" ht="12.75">
      <c r="A36" t="s">
        <v>15</v>
      </c>
    </row>
    <row r="37" spans="1:9" ht="12.75">
      <c r="A37" s="5" t="s">
        <v>20</v>
      </c>
      <c r="B37" s="1" t="s">
        <v>21</v>
      </c>
      <c r="E37" s="3" t="s">
        <v>22</v>
      </c>
      <c r="I37" s="4" t="s">
        <v>19</v>
      </c>
    </row>
  </sheetData>
  <printOptions horizontalCentered="1" verticalCentered="1"/>
  <pageMargins left="0.7874015748031497" right="0.7874015748031497" top="0.5905511811023623" bottom="0.4724409448818898" header="0.5905511811023623" footer="0.3937007874015748"/>
  <pageSetup horizontalDpi="300" verticalDpi="300" orientation="landscape" paperSize="9" r:id="rId5"/>
  <headerFooter alignWithMargins="0">
    <oddHeader>&amp;C&amp;F &amp;P</oddHeader>
  </headerFooter>
  <drawing r:id="rId4"/>
  <legacyDrawing r:id="rId3"/>
  <oleObjects>
    <oleObject progId="Equation.3" shapeId="10030518" r:id="rId1"/>
    <oleObject progId="Equation.3" shapeId="1164486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Peto</dc:creator>
  <cp:keywords/>
  <dc:description/>
  <cp:lastModifiedBy>*</cp:lastModifiedBy>
  <cp:lastPrinted>2007-10-16T15:51:25Z</cp:lastPrinted>
  <dcterms:created xsi:type="dcterms:W3CDTF">2007-10-10T12:21:50Z</dcterms:created>
  <dcterms:modified xsi:type="dcterms:W3CDTF">2007-10-16T15:51:29Z</dcterms:modified>
  <cp:category/>
  <cp:version/>
  <cp:contentType/>
  <cp:contentStatus/>
  <cp:revision>2</cp:revision>
</cp:coreProperties>
</file>